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Ugovoreni troškovnik" sheetId="1" r:id="rId1"/>
  </sheets>
  <definedNames>
    <definedName name="_xlnm.Print_Area" localSheetId="0">'Ugovoreni troškovnik'!$A$1:$F$98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6" i="1"/>
  <c r="F38" l="1"/>
  <c r="F92" l="1"/>
  <c r="C95" s="1"/>
  <c r="F22" l="1"/>
  <c r="F25"/>
  <c r="F28"/>
  <c r="F31"/>
  <c r="F42"/>
  <c r="F45"/>
  <c r="F48"/>
  <c r="F51"/>
  <c r="F54"/>
  <c r="F56"/>
  <c r="F57"/>
  <c r="F58"/>
  <c r="F61"/>
  <c r="F62"/>
  <c r="F66"/>
  <c r="F68"/>
  <c r="F72"/>
  <c r="F76"/>
  <c r="F78"/>
  <c r="F80"/>
  <c r="F82"/>
  <c r="F86"/>
  <c r="F19"/>
  <c r="C97" l="1"/>
</calcChain>
</file>

<file path=xl/sharedStrings.xml><?xml version="1.0" encoding="utf-8"?>
<sst xmlns="http://schemas.openxmlformats.org/spreadsheetml/2006/main" count="118" uniqueCount="98">
  <si>
    <t>RED.BR.</t>
  </si>
  <si>
    <t>OPIS RADOVA</t>
  </si>
  <si>
    <t>JED.    MJERE</t>
  </si>
  <si>
    <t>JEDINIČNA CIJENA</t>
  </si>
  <si>
    <t>1.</t>
  </si>
  <si>
    <t>Obračun po m3 materijala u sraslom stanju.</t>
  </si>
  <si>
    <t>m3</t>
  </si>
  <si>
    <t>2.</t>
  </si>
  <si>
    <t>3.</t>
  </si>
  <si>
    <t>Obračun po m2 posteljice.</t>
  </si>
  <si>
    <t>m2</t>
  </si>
  <si>
    <t>4.</t>
  </si>
  <si>
    <t>5.</t>
  </si>
  <si>
    <t>6.</t>
  </si>
  <si>
    <t>7.</t>
  </si>
  <si>
    <t>8.</t>
  </si>
  <si>
    <t>Obračun po m3 ugrađenog tampona.</t>
  </si>
  <si>
    <t>9.</t>
  </si>
  <si>
    <t>Obračun sa postojećim okvirom i poklopcem</t>
  </si>
  <si>
    <t>kom</t>
  </si>
  <si>
    <t>Obračun sa novim okvirom i poklopcem</t>
  </si>
  <si>
    <t>SVEUKUPNO (bez PDV-a):</t>
  </si>
  <si>
    <t>PDV:</t>
  </si>
  <si>
    <t>SVEUKUPNO:</t>
  </si>
  <si>
    <t xml:space="preserve">Obračun rada po m'  izvedenog zapilavanja. </t>
  </si>
  <si>
    <t>Obračun po m2 iskopanog i odvezenog asfalta.</t>
  </si>
  <si>
    <t>10.</t>
  </si>
  <si>
    <t>11.</t>
  </si>
  <si>
    <t>12.</t>
  </si>
  <si>
    <t xml:space="preserve">Utovar i odvoz materijala iz iskopa na deponiju. Rad obuhvaća prijevoz iskopanog materijala kategorije  “B” ili “C” od mjesta iskopa do mjesta istovara na legalnu deponiju koju osigurava Izvođač, uključujući i taksu za deponiju. </t>
  </si>
  <si>
    <t>Niveliranje-spuštanje ili podizanje okvira poklopaca šahti na niveletu novog kolnika. U cijeni je pažljiva demontaža poklopaca, izrada novog AB prstena i prilagođavanje šahti prema novim instalacijama.</t>
  </si>
  <si>
    <t>Obračun po m2 pripremljene podloge frezanjem.</t>
  </si>
  <si>
    <t>m</t>
  </si>
  <si>
    <t>15.</t>
  </si>
  <si>
    <t>Obračun se m2 izvedenog sloja u uvaljanom stanju.</t>
  </si>
  <si>
    <t>Obračun po t</t>
  </si>
  <si>
    <t>t</t>
  </si>
  <si>
    <t>Planiranje i nabijanje posteljice do postizanja modula
stišljivosti. Stavka obuhvaća grubo i fino planiranje, te zbijanje posteljice sve dok se ne dobije projektirani pad i zbijenost. Stupanj zbijenosti prema standardnom Proctorovom postupku Sz≥100%, a modul stišljivosti mjeren kružnom pločom Ø 30 cm Ms≥ 40 MN/m2. (OTU II. 2-10.2).</t>
  </si>
  <si>
    <t>Nabava, prijevoz i ugradnja nosivog sloja kolnika od mehanički sabijenog drobljenog kamenog materijala bez veziva prema detaljima iz projekta (OTU III. 5-01). Rad obuhvaća dobavu i ugradnju zrnatog drobljenog graduiranog kamenog materijala veličine zrna 0-63 mm, u nosivi sloj konstrukcije zastora kolnika minimalne debljine 30 cm. 
Potreban modul stišljivosti Ms=100 MPa mjereno kružnom pločom Ø 30 cm. Odstupanje ravnosti površine izvedenog sloja ne smije iznositi više od ± 2 cm (OTU III. 5-01).
Obračun po metru kubnom ugrađenog materijala mjereno u nabijenom stanju.</t>
  </si>
  <si>
    <t>Nabava, prijevoz i ugradnja asfaltnog izravnavajućeg sloja kolnika asfaltbetonskom mješavinom AC 16 (22) base (BIT 35/50) AG6 M2 (prema HRN EN 12591), promjenjive debljine s drobljenim kamenim materijalom  karbonatnog podrijetla.  Uvjeti kvalitete prema Tehničkim uvjetima za asfaltne kolnike.
Radovi obuhvaćaju nabavu materijala, proizvodnju mješavine, prijevoz do mjesta ugradnje, pripremu podloge, ugradnju i valjanje iste do potrebne zbijenosti (TUZAK). 
Obračun po metru kubnom ugrađenog  sloja u uvaljanom stanju.</t>
  </si>
  <si>
    <t>Asfaltbetonski nosivi sloj novog kolnika
Ugrađuje se na mjestima dogradnje kolnika i izvedbe nove kolničke konstrukcije.
Stavka uključuje nabavu, prijevoz i ugradnju bitumeniziranog nosivog sloja asfaltbetonskom mješavinom  AC 22 base (BIT 35/50) AG6 M2 (prema HRN EN 12591), debljine 6 cm s drobljenim kamenim materijalom  karbonatnog podrijetla u uvaljanom stanju. Uvjeti kvalitete prema TUZAK 2015.
Radovi obuhvaćaju nabavu materijala, proizvodnju mješavine i prijevoz do mjesta ugradnje, ugradnju i uvaljavanje iste do potrebne zbijenosti, te sve predradnje za izradu istog.
Obračun po metru kvadratnom  ugrađenog  sloja u uvaljanom stanju.</t>
  </si>
  <si>
    <t>Obračun po m` ugrađenog kamenog rubnjaka 25x15x100 cm</t>
  </si>
  <si>
    <t>Obračun po m` ugrađenog  betonskog rubnjaka 25x15x100 cm</t>
  </si>
  <si>
    <t>H01 - puna jednostruka razdjelna crta, širine 12 cm.
Obračun radova:
Po dužnom metru iscrtane crte.</t>
  </si>
  <si>
    <t>H04 - kratka isprekidana  rubna crta, širine 12 cm. 
Duljina punog dijela je 1,0 m, isprekidanog 1,0 m.
Obračun radova:
Po dužnom metru crte uključujući međurazmake.</t>
  </si>
  <si>
    <t>H15 - crta zaustavljanja (isprekidana zaustavna crta) širine 50 cm.
Obračun radova:
Po kvadratnom metru iscrtane površine.</t>
  </si>
  <si>
    <t>H47 - polja za usmjeravanje prometa - PUNA.
Označavaju površine kolnika koje nisu namjenjene prometu i na kojima nije dopušteno zaustavljanje ni parkiranje vozila. Obilježavaju se bijelom bojom.
Obračun radova:
Po kvadratnom metru iscrtanih površina, uključujući međurazmake.</t>
  </si>
  <si>
    <t>H19 - pješački prijelazi.
Označavaju površine kolnika koje su namjenjene za prolaz pješaka preko kolnika. Obilježavaju se bijelim linijama debljine 40 cm na razmaku od 40 cm i 50 / 50 cm.
Obračun radova:
Po kvadratnom metru iscrtanih površina, uključujući međurazmake.</t>
  </si>
  <si>
    <t xml:space="preserve"> - betonska podloga od betona C16/20, d=10 cm</t>
  </si>
  <si>
    <t xml:space="preserve"> - zastor od taktilnih ploča</t>
  </si>
  <si>
    <t xml:space="preserve">   NAPOMENA:</t>
  </si>
  <si>
    <t>Radove predviđene ovim troškovnikom potrebno je izvesti u skladu s "Općim tehničkim uvjetima za radove na cestama" kao i prema važećim propisima i pravilnicima.</t>
  </si>
  <si>
    <t>Ad.1.</t>
  </si>
  <si>
    <t>Ad.2.</t>
  </si>
  <si>
    <t>Ad.3.</t>
  </si>
  <si>
    <t>Ad.4.</t>
  </si>
  <si>
    <t>Ad.5.</t>
  </si>
  <si>
    <t>Ad.6.</t>
  </si>
  <si>
    <t>REKONSTRUKCIJA RASKRIŽJA ZVONIMIROVA - TUĐMANOVA ULICA</t>
  </si>
  <si>
    <t xml:space="preserve">        </t>
  </si>
  <si>
    <t>KOLIČINA</t>
  </si>
  <si>
    <t>IZNOS</t>
  </si>
  <si>
    <t>Zasijecanje i pilanje postojećeg asfaltnog ili betonskog zastora.</t>
  </si>
  <si>
    <t>U zoni zahvata gdje se utvrdi postojanje instalacija, Izvođač je obvezan u prisustvu Nadzornog inženjera izvršiti iskapanja radi utvrđivanja stvarnog položaja i dubine postojećih instalacija i energetskih kabela, uključivo i zatrpavanje rova po utvrđivanju položaja instalacija. Navedeni radovi obračunavaju se u skladu s jediničnim cijenama iz odgovarajućih stavaka ovog troškovnika.</t>
  </si>
  <si>
    <t>Stojni iskop oštećenog asfaltnog kolnika d=10cm unutar zasječenih rubova sa utovarom u vozilo i odvozom na deponiju. Taksa za deponij je obveza Izvođača. Količinu određuje Nadzorni inženjer na terenu.</t>
  </si>
  <si>
    <t>Strojni i ručni iskop loše podloge u cesti do kote posteljice ceste u  debljini od 30 cm. U stavci je uključen iskop nosive kolničke konstrukcije do nosive posteljice, a sve prema dogovoru s Nadzornim inženjerom. U stavci je uključen i ručni iskop oko svih postojećih instalacija, šahti i sl.</t>
  </si>
  <si>
    <t>Obrada postojećeg kolnika strojem za profiliranje (frezanje). Rad obuhvaća profiliranje kolnika  specijalnim strojevima  radi izravnanja površine kolnika i pripreme za ugradnju novog habajućeg sloja. Debljine glodanja kreće se od 1 do 4 cm (u prosjeku iznosi 2.5 cm). Ovim radom obuhvaćeno je i uklanjanje skinutog asfalta, odvoz na deponiju, te čišćenje obrađene površine kolnika (K.O. 1.). 
Obračun po  kvadratnom metru profiliranog kolnika.</t>
  </si>
  <si>
    <t>Obračun  po m2 izvedenog nosivog sloja asfalta.</t>
  </si>
  <si>
    <t>13.</t>
  </si>
  <si>
    <t>14.</t>
  </si>
  <si>
    <t>H28 - strelice za usmjeravanje prometa - dvosmjerne.
Dužina strelice 5.0 m, a oblici prema projektu .
Obračun radova:
Po komadu iscrtane strelice.</t>
  </si>
  <si>
    <t>Obračun je po m2 izvedenog nogostupa.</t>
  </si>
  <si>
    <t>Ad.7.</t>
  </si>
  <si>
    <t>U svim stavkama koje uključuju odvoz viška materijala na odlagalište, jedinične cijene moraju uključivati sve  troškove deponiranja, uključujući utovar, istovar, razastiranje i planiranje. Izvođač je dužan u potpunosti osigurati prijevoz na samom gradilištu i na javnim prometnim površinama.</t>
  </si>
  <si>
    <t>H22, H23, H24 - strelice za usmjeravanje prometa - jednosmjerne.
Dužina strelice 5.0 m, a oblici prema dogovoru s Nadzornim inženjerom.
Obračun radova:
Po komadu iscrtane strelice.</t>
  </si>
  <si>
    <t>Asfaltbetonski habajući sloj zastora kolnika
Ugrađuje se na cijelom zahvatu kolnika.
Stavka uključuje nabavu, prijevoz i ugradnju habajućeg sloja asfaltbetonskom mješavinom  AC 11 surf (BIT 50/70) AG3 M3 (prema HRN EN 12591), debljine 4 cm s drobljenim kamenim materijalom  karbonatnog podrijetla u uvaljanom stanju. Uvjeti kvalitete prema TUZAK 2015.
Radovi obuhvaćaju nabavu materijala, proizvodnju mješavine i prijevoz do mjesta ugradnje, ugradnju i uvaljavanje iste do potrebne zbijenosti, te sve predradnje za izradu istog.
Obračun po metru kvadratnom  ugrađenog  sloja u uvaljanom stanju.</t>
  </si>
  <si>
    <t xml:space="preserve"> - rušenje asfaltnog nogostupa sa podlogom i odvoz na deponij</t>
  </si>
  <si>
    <t>Izvođač  je dužan pri sastavljanju ponude obići buduće gradilište, te za jedinične mjere ponuditi cijene koje obuhvaćaju potpun i konačan opis rada.</t>
  </si>
  <si>
    <t>Ugradnja velikih kamenih i betonskih rubnjaka nogostupa. Stavka uključuje nabavu, prijevoz i ugradbu prefabriciranih kamenih i betonskih rubnjaka sa smušanim rubom presjeka na temelju od betona C12/15.
Kamen mora biti otporan na atmosferilije. Vrsta kamena kao "Veselje Unito".
Obračun je po m1 izvedenog rubnjaka, a u cijeni je uključena izvedba podloge, nabava i doprema predgotovljenih elemenata i betona, privremeno uskladištenje i razvoz, svi prijevozi i prijenosi, priprema podloge, rad na ugradnji s obradom sljubnica, njega betona, te sav potreban dodatni rad, oprema i materijal što je potreban za potpuno dovršenje stavke.  Izvedba, kontrola kakvoće i obračun prema OTU 3-04.7.1.
Obračun po metru dužnom izvedenog rubnjaka</t>
  </si>
  <si>
    <t>Uzdužne oznake na kolniku.
Uzdužne oznake na kolniku su pune crte, isprekidane crte i dvostruke crte.
Izvedba uzdužnih crta na kolniku u svemu prema dogovoru s Nadzornim inženjerom i prema Prometnom elaboratu- Regulacija prometa na području grada Solina ( u prilogu lokacija), opisu iz tehničkih uvjeta kao i Pravilniku o prometnim znakovima i signalizaciji na cestama (NN 92/2019), uključivo sav potreban rad i materijal.</t>
  </si>
  <si>
    <t>Poprečne oznake na kolniku.
Poprečne oznake na kolniku su crte zaustavljanja, kose i granične crte i pješački prijelazi.
Izvedba poprečnih crta na kolniku u svemu premau svemu prema dogovoru s Nadzornim inženjerom i prema Prometnom elaboratu- Regulacija prometa na području grada Solina ( u prilogu lokacija), opisu iz tehničkih uvjeta kao i Pravilniku o prometnim znakovima i signalizaciji na cestama (NN 92/2019), uključivo sav potreban rad i materijal.</t>
  </si>
  <si>
    <t>Ostale oznake.
Ostale oznake na kolniku su strelice,  polja za usmjeravanje prometa, crte usmjeravanja prometa, natpisi itd.
Izvedba ostalih oznaka na kolniku u svemu prema  dogovoru s Nadzornim inženjerom i prema Prometnom elaboratu- Regulacija prometa na području grada Solina ( u prilogu lokacija), opisu iz tehničkih uvjeta kao i Pravilniku o prometnim znakovima i signalizaciji na cestama (NN 92/2019), uključivo sav potreban rad i materijal.</t>
  </si>
  <si>
    <t>Obračun po metru kvadratnom  površine izvedene rampe.</t>
  </si>
  <si>
    <t xml:space="preserve">Izvedba betonske rampe za invalide prema detalju u prilogu troškovnika. Rampa se izvodi na lokaciji pješačkih prijelaza.
Rampa se izvodi od prefabriciranih taktilnih ploča sa čepastom teksturom tip kao "Beton Lučko". Ploče dimenzija 40x40x5 cm postavljaju se u cementni mort na betonsku podlogu  od betona C16/20 debljine 10 cm, u svemu prema detalju izvedbe u prilogu projekta.
</t>
  </si>
  <si>
    <t>Ukoliko se tijekom izvođenja radova pojave radovi koji nisu obuhvaćeni ovim troškovnikom, isti se mogu izvesti samo uz odobrenje Nadzornog inženjera i Investitora.</t>
  </si>
  <si>
    <t>Nogostup- svi radovi. Izrada nogostupa od prefabriciranih betonskih elemenata po izboru Investitora (kvadrat 20x20x4 cm). Radovi obuhvaćaju iskop d=30 cm, uređenje posteljice, nasip tampona od 0-63 mm, d=20cm i dobava i ugradnja betonskih prefabriciranih elemenata  d=4 cm u frakciju od 4-16 mm.</t>
  </si>
  <si>
    <t>Sve troškove vezane za organizaciju gradilišta, provedbu privremene regulacije prometa prema prometnom elaboratu  (postavljanje vertikalne i horizontalne signalizacije u dogovoru s koncesionarom na području grada Solina) za vrijeme izvođenja radova, čišćenje gradilišta nakon završetka radova i slično, snosi Izvođač  radova i za te troškove nema pravo tražiti posebnu nadoknadu.</t>
  </si>
  <si>
    <t xml:space="preserve">Izvodi se strojni i ručni iskop. </t>
  </si>
  <si>
    <t xml:space="preserve">Zatrpavanje se vrši na sljedeći način: </t>
  </si>
  <si>
    <t xml:space="preserve">Iskop i zatrpavanje KB kanala, u terenu prosječno B i C kategorije. </t>
  </si>
  <si>
    <t>Za vrijeme sljedećih radova moraju biti nazočni Nadzorni inženjer i predstavnici HEP-a.</t>
  </si>
  <si>
    <t>Na dno kanala se postavlja 10 cm pijeska " nule" na što se polažu cijevi fi 160 SN 8. Cijevi se zasipaju istim materijalom ( pijeskom) u sloju od 20 cm kojeg treba poravnati i nabiti, tako da ukupna visina posteljice iznosi 30 cm. Iznad ovog sloja se nanosi probrani materijal iz iskopa d= 20 cm, na njega se postavlja upozoravajuća traka s natpisom " POZOR ENERGETSKI KABEL ". Iznad se postavlja nosivi sloj-MSNS, d=30 cm strojno stabilizirani drobljeni kameni materijal veličine zrna 0-63 mm kojega se sabija do potpune zbijenosti na min Ms=100 MPa. Gornji slojevi su bitumenizirani nosivi sloj AC 22 base, d=6 cm i  habajući sloj AC 11 surf d=4 cm.   Višak materijala se odvozi na deponiju koju osigurava Izvođač, uključujući i taksu za deponiranje.</t>
  </si>
  <si>
    <t>16.</t>
  </si>
  <si>
    <t xml:space="preserve"> 17.</t>
  </si>
  <si>
    <t>18.</t>
  </si>
  <si>
    <t>Napomena: Radove ove stavke financira HEP direktno Izvođaču.</t>
  </si>
  <si>
    <t>Dimenzije kanala su: 0,40*0,9 m( širina*dubina)</t>
  </si>
  <si>
    <t>Izvođač je dužan održavati gradilište za vrijeme izvođenja radova (vertikalne i horizontalne signalizacije,  privremene regulacije i svega ostalog što je u funkciji sigurnog odvijanja prometa). Izrada elaborat privremene regulacije prometa  je obveza Investitora. Privremena regulacija prometa će se odvijat u 3 faze, kako bi uvijek bio omogućen izlaz iz jednosmjerne Zvonimirove ulice ( skice faza su u prilogu troškovnika).</t>
  </si>
</sst>
</file>

<file path=xl/styles.xml><?xml version="1.0" encoding="utf-8"?>
<styleSheet xmlns="http://schemas.openxmlformats.org/spreadsheetml/2006/main">
  <numFmts count="5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-* #,##0.00_-;\-* #,##0.00_-;_-* &quot;-&quot;??_-;_-@_-"/>
    <numFmt numFmtId="165" formatCode="_(* #,##0.00_);_(* \(#,##0.00\);_(* &quot;-&quot;??_);_(@_)"/>
    <numFmt numFmtId="166" formatCode="#,##0\ &quot;KM&quot;;\-#,##0\ &quot;KM&quot;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rgb="FF9C0006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sz val="10"/>
      <name val="Times New Roman"/>
      <family val="1"/>
    </font>
    <font>
      <sz val="11"/>
      <name val="Arial CE"/>
      <family val="2"/>
      <charset val="238"/>
    </font>
    <font>
      <b/>
      <sz val="11"/>
      <color rgb="FF3F3F3F"/>
      <name val="Calibri"/>
      <family val="2"/>
      <charset val="238"/>
    </font>
    <font>
      <sz val="10"/>
      <name val="Helv"/>
    </font>
    <font>
      <b/>
      <sz val="18"/>
      <color theme="3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name val="Segoe UI Semilight"/>
      <family val="2"/>
      <charset val="238"/>
    </font>
    <font>
      <sz val="12"/>
      <name val="Segoe UI Semilight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3" applyNumberFormat="0" applyAlignment="0" applyProtection="0"/>
    <xf numFmtId="0" fontId="6" fillId="29" borderId="6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1" applyNumberFormat="0" applyFill="0" applyAlignment="0" applyProtection="0"/>
    <xf numFmtId="0" fontId="12" fillId="0" borderId="10" applyNumberFormat="0" applyFill="0" applyAlignment="0" applyProtection="0"/>
    <xf numFmtId="0" fontId="13" fillId="0" borderId="2" applyNumberFormat="0" applyFill="0" applyAlignment="0" applyProtection="0"/>
    <xf numFmtId="0" fontId="13" fillId="0" borderId="0" applyNumberFormat="0" applyFill="0" applyBorder="0" applyAlignment="0" applyProtection="0"/>
    <xf numFmtId="0" fontId="14" fillId="31" borderId="3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7" fillId="0" borderId="0"/>
    <xf numFmtId="0" fontId="17" fillId="0" borderId="0"/>
    <xf numFmtId="0" fontId="7" fillId="0" borderId="0"/>
    <xf numFmtId="0" fontId="8" fillId="0" borderId="0"/>
    <xf numFmtId="0" fontId="8" fillId="33" borderId="7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18" fillId="0" borderId="0"/>
    <xf numFmtId="0" fontId="19" fillId="28" borderId="4" applyNumberFormat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166" fontId="18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68">
    <xf numFmtId="0" fontId="0" fillId="0" borderId="0" xfId="0"/>
    <xf numFmtId="0" fontId="24" fillId="0" borderId="0" xfId="0" applyFont="1"/>
    <xf numFmtId="0" fontId="25" fillId="0" borderId="0" xfId="0" applyFont="1" applyAlignment="1">
      <alignment horizontal="left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" fontId="26" fillId="0" borderId="0" xfId="58" applyNumberFormat="1" applyFont="1" applyAlignment="1">
      <alignment horizontal="justify" vertical="top" wrapText="1" shrinkToFi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/>
    <xf numFmtId="0" fontId="24" fillId="0" borderId="11" xfId="0" applyFont="1" applyBorder="1"/>
    <xf numFmtId="4" fontId="24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vertical="justify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4" fillId="0" borderId="0" xfId="0" applyFont="1" applyBorder="1"/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24" fillId="0" borderId="9" xfId="0" applyFont="1" applyBorder="1" applyAlignment="1">
      <alignment horizontal="center" vertical="top"/>
    </xf>
    <xf numFmtId="0" fontId="24" fillId="0" borderId="9" xfId="0" applyFont="1" applyBorder="1" applyAlignment="1">
      <alignment vertical="justify"/>
    </xf>
    <xf numFmtId="0" fontId="24" fillId="0" borderId="9" xfId="0" applyFont="1" applyBorder="1"/>
    <xf numFmtId="0" fontId="1" fillId="0" borderId="9" xfId="0" applyFont="1" applyBorder="1" applyAlignment="1">
      <alignment horizontal="center" vertical="center"/>
    </xf>
    <xf numFmtId="0" fontId="28" fillId="0" borderId="9" xfId="57" applyFont="1" applyBorder="1" applyAlignment="1">
      <alignment horizontal="center"/>
    </xf>
    <xf numFmtId="4" fontId="28" fillId="0" borderId="9" xfId="57" applyNumberFormat="1" applyFont="1" applyBorder="1" applyAlignment="1">
      <alignment horizontal="center"/>
    </xf>
    <xf numFmtId="4" fontId="28" fillId="0" borderId="9" xfId="57" applyNumberFormat="1" applyFont="1" applyBorder="1" applyAlignment="1">
      <alignment horizontal="right"/>
    </xf>
    <xf numFmtId="0" fontId="1" fillId="0" borderId="9" xfId="0" applyFont="1" applyBorder="1"/>
    <xf numFmtId="0" fontId="24" fillId="0" borderId="9" xfId="0" applyFont="1" applyBorder="1" applyAlignment="1">
      <alignment wrapText="1"/>
    </xf>
    <xf numFmtId="0" fontId="24" fillId="0" borderId="9" xfId="0" applyFont="1" applyBorder="1" applyAlignment="1">
      <alignment vertical="top" wrapText="1"/>
    </xf>
    <xf numFmtId="0" fontId="24" fillId="0" borderId="9" xfId="0" applyFont="1" applyBorder="1" applyAlignment="1">
      <alignment horizontal="center" wrapText="1"/>
    </xf>
    <xf numFmtId="0" fontId="24" fillId="0" borderId="9" xfId="0" applyFont="1" applyBorder="1" applyAlignment="1">
      <alignment horizontal="left"/>
    </xf>
    <xf numFmtId="4" fontId="24" fillId="0" borderId="9" xfId="0" applyNumberFormat="1" applyFont="1" applyBorder="1"/>
    <xf numFmtId="16" fontId="24" fillId="0" borderId="9" xfId="0" applyNumberFormat="1" applyFont="1" applyBorder="1" applyAlignment="1">
      <alignment horizontal="center" vertical="top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center"/>
    </xf>
    <xf numFmtId="4" fontId="24" fillId="0" borderId="9" xfId="0" applyNumberFormat="1" applyFont="1" applyBorder="1" applyAlignment="1">
      <alignment horizontal="center"/>
    </xf>
    <xf numFmtId="0" fontId="24" fillId="0" borderId="9" xfId="0" applyFont="1" applyBorder="1" applyAlignment="1">
      <alignment horizontal="left" wrapText="1"/>
    </xf>
    <xf numFmtId="0" fontId="24" fillId="0" borderId="9" xfId="0" applyFont="1" applyBorder="1" applyAlignment="1">
      <alignment horizontal="right"/>
    </xf>
    <xf numFmtId="0" fontId="24" fillId="0" borderId="9" xfId="0" applyFont="1" applyBorder="1" applyAlignment="1">
      <alignment horizontal="left" vertical="justify"/>
    </xf>
    <xf numFmtId="0" fontId="29" fillId="0" borderId="9" xfId="57" applyFont="1" applyBorder="1" applyAlignment="1">
      <alignment horizontal="center"/>
    </xf>
    <xf numFmtId="4" fontId="29" fillId="0" borderId="9" xfId="57" applyNumberFormat="1" applyFont="1" applyBorder="1" applyAlignment="1">
      <alignment horizontal="center"/>
    </xf>
    <xf numFmtId="4" fontId="29" fillId="0" borderId="9" xfId="58" applyNumberFormat="1" applyFont="1" applyBorder="1" applyAlignment="1">
      <alignment horizontal="justify" vertical="justify" wrapText="1" shrinkToFit="1"/>
    </xf>
    <xf numFmtId="0" fontId="29" fillId="0" borderId="9" xfId="57" applyFont="1" applyBorder="1" applyAlignment="1">
      <alignment horizontal="center" vertical="justify"/>
    </xf>
    <xf numFmtId="4" fontId="29" fillId="0" borderId="9" xfId="57" applyNumberFormat="1" applyFont="1" applyBorder="1" applyAlignment="1">
      <alignment horizontal="center" vertical="justify"/>
    </xf>
    <xf numFmtId="0" fontId="24" fillId="0" borderId="9" xfId="0" applyFont="1" applyBorder="1" applyAlignment="1">
      <alignment horizontal="center" vertical="justify"/>
    </xf>
    <xf numFmtId="4" fontId="29" fillId="0" borderId="9" xfId="58" applyNumberFormat="1" applyFont="1" applyBorder="1" applyAlignment="1">
      <alignment horizontal="justify" wrapText="1" shrinkToFit="1"/>
    </xf>
    <xf numFmtId="4" fontId="27" fillId="0" borderId="9" xfId="58" applyNumberFormat="1" applyFont="1" applyBorder="1" applyAlignment="1">
      <alignment horizontal="justify" vertical="justify" wrapText="1" shrinkToFit="1"/>
    </xf>
    <xf numFmtId="0" fontId="28" fillId="0" borderId="9" xfId="57" applyFont="1" applyBorder="1" applyAlignment="1">
      <alignment horizontal="center" vertical="justify"/>
    </xf>
    <xf numFmtId="4" fontId="28" fillId="0" borderId="9" xfId="57" applyNumberFormat="1" applyFont="1" applyBorder="1" applyAlignment="1">
      <alignment horizontal="center" vertical="justify"/>
    </xf>
    <xf numFmtId="4" fontId="29" fillId="0" borderId="9" xfId="58" quotePrefix="1" applyNumberFormat="1" applyFont="1" applyBorder="1" applyAlignment="1">
      <alignment horizontal="justify" vertical="top" wrapText="1" shrinkToFit="1"/>
    </xf>
    <xf numFmtId="0" fontId="29" fillId="0" borderId="9" xfId="0" quotePrefix="1" applyFont="1" applyBorder="1" applyAlignment="1">
      <alignment wrapText="1"/>
    </xf>
    <xf numFmtId="0" fontId="1" fillId="0" borderId="9" xfId="0" applyFont="1" applyBorder="1" applyAlignment="1">
      <alignment horizontal="center" vertical="top"/>
    </xf>
    <xf numFmtId="0" fontId="29" fillId="0" borderId="9" xfId="58" applyNumberFormat="1" applyFont="1" applyBorder="1" applyAlignment="1">
      <alignment horizontal="justify" vertical="top" wrapText="1" shrinkToFit="1"/>
    </xf>
    <xf numFmtId="4" fontId="29" fillId="0" borderId="9" xfId="58" applyNumberFormat="1" applyFont="1" applyBorder="1" applyAlignment="1">
      <alignment horizontal="justify" vertical="top" wrapText="1" shrinkToFit="1"/>
    </xf>
    <xf numFmtId="0" fontId="24" fillId="0" borderId="12" xfId="0" applyFont="1" applyBorder="1"/>
    <xf numFmtId="0" fontId="24" fillId="0" borderId="13" xfId="0" applyFont="1" applyBorder="1" applyAlignment="1">
      <alignment vertical="justify"/>
    </xf>
    <xf numFmtId="0" fontId="28" fillId="0" borderId="12" xfId="57" applyFont="1" applyBorder="1" applyAlignment="1">
      <alignment horizontal="center"/>
    </xf>
    <xf numFmtId="4" fontId="28" fillId="0" borderId="14" xfId="57" applyNumberFormat="1" applyFont="1" applyBorder="1" applyAlignment="1">
      <alignment horizontal="center"/>
    </xf>
    <xf numFmtId="4" fontId="28" fillId="0" borderId="13" xfId="57" applyNumberFormat="1" applyFont="1" applyBorder="1" applyAlignment="1">
      <alignment horizontal="right"/>
    </xf>
    <xf numFmtId="4" fontId="29" fillId="0" borderId="0" xfId="58" applyNumberFormat="1" applyFont="1" applyAlignment="1">
      <alignment horizontal="left" vertical="top" wrapText="1" shrinkToFit="1"/>
    </xf>
    <xf numFmtId="0" fontId="1" fillId="0" borderId="0" xfId="0" applyFont="1" applyAlignment="1">
      <alignment horizontal="center"/>
    </xf>
    <xf numFmtId="0" fontId="1" fillId="0" borderId="12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4" fontId="24" fillId="0" borderId="12" xfId="0" applyNumberFormat="1" applyFont="1" applyBorder="1" applyAlignment="1">
      <alignment horizontal="right"/>
    </xf>
    <xf numFmtId="4" fontId="24" fillId="0" borderId="14" xfId="0" applyNumberFormat="1" applyFont="1" applyBorder="1" applyAlignment="1">
      <alignment horizontal="right"/>
    </xf>
    <xf numFmtId="4" fontId="24" fillId="0" borderId="13" xfId="0" applyNumberFormat="1" applyFont="1" applyBorder="1" applyAlignment="1">
      <alignment horizontal="right"/>
    </xf>
  </cellXfs>
  <cellStyles count="5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Comma 3" xfId="29"/>
    <cellStyle name="Currency 2" xfId="30"/>
    <cellStyle name="Excel Built-in Normal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41"/>
    <cellStyle name="Normal 2 2" xfId="42"/>
    <cellStyle name="Normal 3" xfId="43"/>
    <cellStyle name="Normal 4" xfId="44"/>
    <cellStyle name="Normal_ka_kod" xfId="58"/>
    <cellStyle name="Normal_Troškovnik i procjena Šolta Rogač" xfId="57"/>
    <cellStyle name="Note 2" xfId="45"/>
    <cellStyle name="Obično 2" xfId="46"/>
    <cellStyle name="Obično 2 2" xfId="47"/>
    <cellStyle name="Obično 4" xfId="48"/>
    <cellStyle name="Obično 5" xfId="49"/>
    <cellStyle name="Output 2" xfId="50"/>
    <cellStyle name="Stil 1" xfId="51"/>
    <cellStyle name="Title 2" xfId="52"/>
    <cellStyle name="Total 2" xfId="53"/>
    <cellStyle name="Warning Text 2" xfId="54"/>
    <cellStyle name="Zarez 2" xfId="55"/>
    <cellStyle name="Zarez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2"/>
  <sheetViews>
    <sheetView tabSelected="1" view="pageBreakPreview" zoomScaleNormal="90" zoomScaleSheetLayoutView="100" workbookViewId="0">
      <selection activeCell="C97" sqref="C97:F97"/>
    </sheetView>
  </sheetViews>
  <sheetFormatPr defaultColWidth="9.140625" defaultRowHeight="15.75"/>
  <cols>
    <col min="1" max="1" width="5.28515625" style="1" customWidth="1"/>
    <col min="2" max="2" width="46.85546875" style="1" customWidth="1"/>
    <col min="3" max="4" width="8.140625" style="1" customWidth="1"/>
    <col min="5" max="5" width="10.5703125" style="1" customWidth="1"/>
    <col min="6" max="6" width="13.28515625" style="1" customWidth="1"/>
    <col min="7" max="7" width="10" style="1" bestFit="1" customWidth="1"/>
    <col min="8" max="16384" width="9.140625" style="1"/>
  </cols>
  <sheetData>
    <row r="1" spans="1:6">
      <c r="E1" s="2"/>
    </row>
    <row r="2" spans="1:6">
      <c r="A2" s="62" t="s">
        <v>58</v>
      </c>
      <c r="B2" s="62"/>
      <c r="C2" s="62"/>
      <c r="D2" s="62"/>
      <c r="E2" s="62"/>
      <c r="F2" s="62"/>
    </row>
    <row r="3" spans="1:6" ht="20.25" customHeight="1">
      <c r="B3" s="3" t="s">
        <v>59</v>
      </c>
    </row>
    <row r="4" spans="1:6" ht="31.5">
      <c r="A4" s="19" t="s">
        <v>0</v>
      </c>
      <c r="B4" s="20" t="s">
        <v>1</v>
      </c>
      <c r="C4" s="19" t="s">
        <v>2</v>
      </c>
      <c r="D4" s="4" t="s">
        <v>60</v>
      </c>
      <c r="E4" s="19" t="s">
        <v>3</v>
      </c>
      <c r="F4" s="4" t="s">
        <v>61</v>
      </c>
    </row>
    <row r="5" spans="1:6">
      <c r="A5" s="5"/>
      <c r="B5" s="3"/>
    </row>
    <row r="6" spans="1:6" ht="17.25">
      <c r="A6" s="5"/>
      <c r="B6" s="6" t="s">
        <v>50</v>
      </c>
    </row>
    <row r="7" spans="1:6">
      <c r="A7" s="5"/>
      <c r="B7" s="3"/>
    </row>
    <row r="8" spans="1:6" ht="45.75" customHeight="1">
      <c r="A8" s="7" t="s">
        <v>52</v>
      </c>
      <c r="B8" s="61" t="s">
        <v>51</v>
      </c>
      <c r="C8" s="61"/>
      <c r="D8" s="61"/>
      <c r="E8" s="61"/>
      <c r="F8" s="61"/>
    </row>
    <row r="9" spans="1:6" s="9" customFormat="1" ht="81" customHeight="1">
      <c r="A9" s="8" t="s">
        <v>53</v>
      </c>
      <c r="B9" s="61" t="s">
        <v>63</v>
      </c>
      <c r="C9" s="61"/>
      <c r="D9" s="61"/>
      <c r="E9" s="61"/>
      <c r="F9" s="61"/>
    </row>
    <row r="10" spans="1:6" s="9" customFormat="1" ht="68.25" customHeight="1">
      <c r="A10" s="8" t="s">
        <v>54</v>
      </c>
      <c r="B10" s="61" t="s">
        <v>73</v>
      </c>
      <c r="C10" s="61"/>
      <c r="D10" s="61"/>
      <c r="E10" s="61"/>
      <c r="F10" s="61"/>
    </row>
    <row r="11" spans="1:6" s="9" customFormat="1" ht="101.25" customHeight="1">
      <c r="A11" s="8" t="s">
        <v>55</v>
      </c>
      <c r="B11" s="61" t="s">
        <v>97</v>
      </c>
      <c r="C11" s="61"/>
      <c r="D11" s="61"/>
      <c r="E11" s="61"/>
      <c r="F11" s="61"/>
    </row>
    <row r="12" spans="1:6" s="9" customFormat="1" ht="85.5" customHeight="1">
      <c r="A12" s="8" t="s">
        <v>56</v>
      </c>
      <c r="B12" s="61" t="s">
        <v>86</v>
      </c>
      <c r="C12" s="61"/>
      <c r="D12" s="61"/>
      <c r="E12" s="61"/>
      <c r="F12" s="61"/>
    </row>
    <row r="13" spans="1:6" s="9" customFormat="1" ht="42" customHeight="1">
      <c r="A13" s="8" t="s">
        <v>57</v>
      </c>
      <c r="B13" s="61" t="s">
        <v>84</v>
      </c>
      <c r="C13" s="61"/>
      <c r="D13" s="61"/>
      <c r="E13" s="61"/>
      <c r="F13" s="61"/>
    </row>
    <row r="14" spans="1:6" s="9" customFormat="1" ht="34.5" customHeight="1">
      <c r="A14" s="8" t="s">
        <v>72</v>
      </c>
      <c r="B14" s="61" t="s">
        <v>77</v>
      </c>
      <c r="C14" s="61"/>
      <c r="D14" s="61"/>
      <c r="E14" s="61"/>
      <c r="F14" s="61"/>
    </row>
    <row r="15" spans="1:6" s="12" customFormat="1" ht="15" customHeight="1">
      <c r="A15" s="10"/>
      <c r="B15" s="11"/>
    </row>
    <row r="16" spans="1:6" s="18" customFormat="1" ht="15" customHeight="1">
      <c r="A16" s="16"/>
      <c r="B16" s="17"/>
    </row>
    <row r="17" spans="1:6" s="18" customFormat="1" ht="15" customHeight="1">
      <c r="A17" s="16"/>
      <c r="B17" s="17"/>
    </row>
    <row r="18" spans="1:6" s="18" customFormat="1" ht="33.75" customHeight="1">
      <c r="A18" s="53" t="s">
        <v>4</v>
      </c>
      <c r="B18" s="22" t="s">
        <v>62</v>
      </c>
      <c r="C18" s="23"/>
      <c r="D18" s="23"/>
      <c r="E18" s="23"/>
      <c r="F18" s="23"/>
    </row>
    <row r="19" spans="1:6">
      <c r="A19" s="24"/>
      <c r="B19" s="23" t="s">
        <v>24</v>
      </c>
      <c r="C19" s="25" t="s">
        <v>32</v>
      </c>
      <c r="D19" s="26">
        <v>40</v>
      </c>
      <c r="E19" s="26"/>
      <c r="F19" s="27">
        <f>D19*E19</f>
        <v>0</v>
      </c>
    </row>
    <row r="20" spans="1:6">
      <c r="A20" s="24"/>
      <c r="B20" s="28"/>
      <c r="C20" s="23"/>
      <c r="D20" s="23"/>
      <c r="E20" s="23"/>
      <c r="F20" s="27"/>
    </row>
    <row r="21" spans="1:6" ht="75.75" customHeight="1">
      <c r="A21" s="53" t="s">
        <v>7</v>
      </c>
      <c r="B21" s="29" t="s">
        <v>64</v>
      </c>
      <c r="C21" s="23"/>
      <c r="D21" s="23"/>
      <c r="E21" s="23"/>
      <c r="F21" s="27"/>
    </row>
    <row r="22" spans="1:6">
      <c r="A22" s="24"/>
      <c r="B22" s="23" t="s">
        <v>25</v>
      </c>
      <c r="C22" s="25" t="s">
        <v>10</v>
      </c>
      <c r="D22" s="26">
        <v>300</v>
      </c>
      <c r="E22" s="26"/>
      <c r="F22" s="27">
        <f t="shared" ref="F22:F86" si="0">D22*E22</f>
        <v>0</v>
      </c>
    </row>
    <row r="23" spans="1:6">
      <c r="A23" s="24"/>
      <c r="B23" s="28"/>
      <c r="C23" s="23"/>
      <c r="D23" s="23"/>
      <c r="E23" s="23"/>
      <c r="F23" s="27"/>
    </row>
    <row r="24" spans="1:6" ht="101.25" customHeight="1">
      <c r="A24" s="21" t="s">
        <v>8</v>
      </c>
      <c r="B24" s="30" t="s">
        <v>65</v>
      </c>
      <c r="C24" s="31"/>
      <c r="D24" s="31"/>
      <c r="E24" s="31"/>
      <c r="F24" s="27"/>
    </row>
    <row r="25" spans="1:6">
      <c r="A25" s="23"/>
      <c r="B25" s="32" t="s">
        <v>5</v>
      </c>
      <c r="C25" s="25" t="s">
        <v>6</v>
      </c>
      <c r="D25" s="26">
        <v>90</v>
      </c>
      <c r="E25" s="26"/>
      <c r="F25" s="27">
        <f t="shared" si="0"/>
        <v>0</v>
      </c>
    </row>
    <row r="26" spans="1:6">
      <c r="A26" s="23"/>
      <c r="B26" s="23"/>
      <c r="C26" s="23"/>
      <c r="D26" s="23"/>
      <c r="E26" s="33"/>
      <c r="F26" s="27"/>
    </row>
    <row r="27" spans="1:6" ht="86.25" customHeight="1">
      <c r="A27" s="21" t="s">
        <v>11</v>
      </c>
      <c r="B27" s="30" t="s">
        <v>29</v>
      </c>
      <c r="C27" s="23"/>
      <c r="D27" s="23"/>
      <c r="E27" s="33"/>
      <c r="F27" s="27"/>
    </row>
    <row r="28" spans="1:6">
      <c r="A28" s="23"/>
      <c r="B28" s="32" t="s">
        <v>5</v>
      </c>
      <c r="C28" s="25" t="s">
        <v>6</v>
      </c>
      <c r="D28" s="26">
        <v>90</v>
      </c>
      <c r="E28" s="26"/>
      <c r="F28" s="27">
        <f t="shared" si="0"/>
        <v>0</v>
      </c>
    </row>
    <row r="29" spans="1:6">
      <c r="A29" s="23"/>
      <c r="B29" s="23"/>
      <c r="C29" s="23"/>
      <c r="D29" s="23"/>
      <c r="E29" s="23"/>
      <c r="F29" s="27"/>
    </row>
    <row r="30" spans="1:6" ht="171" customHeight="1">
      <c r="A30" s="21" t="s">
        <v>12</v>
      </c>
      <c r="B30" s="30" t="s">
        <v>66</v>
      </c>
      <c r="C30" s="23"/>
      <c r="D30" s="23"/>
      <c r="E30" s="23"/>
      <c r="F30" s="27"/>
    </row>
    <row r="31" spans="1:6">
      <c r="A31" s="23"/>
      <c r="B31" s="23" t="s">
        <v>31</v>
      </c>
      <c r="C31" s="25" t="s">
        <v>10</v>
      </c>
      <c r="D31" s="26">
        <v>900</v>
      </c>
      <c r="E31" s="26"/>
      <c r="F31" s="27">
        <f t="shared" si="0"/>
        <v>0</v>
      </c>
    </row>
    <row r="32" spans="1:6">
      <c r="A32" s="23"/>
      <c r="B32" s="23"/>
      <c r="C32" s="25"/>
      <c r="D32" s="26"/>
      <c r="E32" s="26"/>
      <c r="F32" s="27"/>
    </row>
    <row r="33" spans="1:6" ht="31.5">
      <c r="A33" s="21" t="s">
        <v>13</v>
      </c>
      <c r="B33" s="22" t="s">
        <v>89</v>
      </c>
      <c r="C33" s="25"/>
      <c r="D33" s="26"/>
      <c r="E33" s="26"/>
      <c r="F33" s="27"/>
    </row>
    <row r="34" spans="1:6">
      <c r="A34" s="23"/>
      <c r="B34" s="23" t="s">
        <v>87</v>
      </c>
      <c r="C34" s="25"/>
      <c r="D34" s="26"/>
      <c r="E34" s="26"/>
      <c r="F34" s="27"/>
    </row>
    <row r="35" spans="1:6" ht="31.5">
      <c r="A35" s="23"/>
      <c r="B35" s="22" t="s">
        <v>90</v>
      </c>
      <c r="C35" s="25"/>
      <c r="D35" s="26"/>
      <c r="E35" s="26"/>
      <c r="F35" s="27"/>
    </row>
    <row r="36" spans="1:6">
      <c r="A36" s="23"/>
      <c r="B36" s="23" t="s">
        <v>88</v>
      </c>
      <c r="C36" s="23"/>
      <c r="D36" s="23"/>
      <c r="E36" s="23"/>
      <c r="F36" s="27"/>
    </row>
    <row r="37" spans="1:6" ht="267.75">
      <c r="A37" s="23"/>
      <c r="B37" s="22" t="s">
        <v>91</v>
      </c>
      <c r="C37" s="23"/>
      <c r="D37" s="23"/>
      <c r="E37" s="23"/>
      <c r="F37" s="27"/>
    </row>
    <row r="38" spans="1:6">
      <c r="A38" s="23"/>
      <c r="B38" s="23" t="s">
        <v>96</v>
      </c>
      <c r="C38" s="23" t="s">
        <v>32</v>
      </c>
      <c r="D38" s="23">
        <v>50</v>
      </c>
      <c r="E38" s="23"/>
      <c r="F38" s="27">
        <f>D38*E38</f>
        <v>0</v>
      </c>
    </row>
    <row r="39" spans="1:6" ht="31.5">
      <c r="A39" s="23"/>
      <c r="B39" s="22" t="s">
        <v>95</v>
      </c>
      <c r="C39" s="23"/>
      <c r="D39" s="23"/>
      <c r="E39" s="23"/>
      <c r="F39" s="27"/>
    </row>
    <row r="40" spans="1:6">
      <c r="A40" s="23"/>
      <c r="B40" s="23"/>
      <c r="C40" s="23"/>
      <c r="D40" s="23"/>
      <c r="E40" s="23"/>
      <c r="F40" s="27"/>
    </row>
    <row r="41" spans="1:6" ht="147" customHeight="1">
      <c r="A41" s="34" t="s">
        <v>14</v>
      </c>
      <c r="B41" s="30" t="s">
        <v>37</v>
      </c>
      <c r="C41" s="23"/>
      <c r="D41" s="23"/>
      <c r="E41" s="23"/>
      <c r="F41" s="27"/>
    </row>
    <row r="42" spans="1:6" ht="15" customHeight="1">
      <c r="A42" s="34"/>
      <c r="B42" s="29" t="s">
        <v>9</v>
      </c>
      <c r="C42" s="25" t="s">
        <v>10</v>
      </c>
      <c r="D42" s="26">
        <v>300</v>
      </c>
      <c r="E42" s="26"/>
      <c r="F42" s="27">
        <f t="shared" si="0"/>
        <v>0</v>
      </c>
    </row>
    <row r="43" spans="1:6">
      <c r="A43" s="23"/>
      <c r="B43" s="23"/>
      <c r="C43" s="23"/>
      <c r="D43" s="23"/>
      <c r="E43" s="23"/>
      <c r="F43" s="27"/>
    </row>
    <row r="44" spans="1:6" ht="238.5" customHeight="1">
      <c r="A44" s="21" t="s">
        <v>15</v>
      </c>
      <c r="B44" s="30" t="s">
        <v>38</v>
      </c>
      <c r="C44" s="23"/>
      <c r="D44" s="23"/>
      <c r="E44" s="23"/>
      <c r="F44" s="27"/>
    </row>
    <row r="45" spans="1:6">
      <c r="A45" s="23"/>
      <c r="B45" s="29" t="s">
        <v>16</v>
      </c>
      <c r="C45" s="25" t="s">
        <v>6</v>
      </c>
      <c r="D45" s="26">
        <v>90</v>
      </c>
      <c r="E45" s="26"/>
      <c r="F45" s="27">
        <f t="shared" si="0"/>
        <v>0</v>
      </c>
    </row>
    <row r="46" spans="1:6">
      <c r="A46" s="23"/>
      <c r="B46" s="29"/>
      <c r="C46" s="25"/>
      <c r="D46" s="26"/>
      <c r="E46" s="26"/>
      <c r="F46" s="27"/>
    </row>
    <row r="47" spans="1:6" ht="206.25" customHeight="1">
      <c r="A47" s="21" t="s">
        <v>17</v>
      </c>
      <c r="B47" s="30" t="s">
        <v>39</v>
      </c>
      <c r="C47" s="23"/>
      <c r="D47" s="23"/>
      <c r="E47" s="23"/>
      <c r="F47" s="27"/>
    </row>
    <row r="48" spans="1:6">
      <c r="A48" s="23"/>
      <c r="B48" s="29" t="s">
        <v>35</v>
      </c>
      <c r="C48" s="25" t="s">
        <v>36</v>
      </c>
      <c r="D48" s="26">
        <v>10</v>
      </c>
      <c r="E48" s="26"/>
      <c r="F48" s="27">
        <f t="shared" si="0"/>
        <v>0</v>
      </c>
    </row>
    <row r="49" spans="1:6">
      <c r="A49" s="23"/>
      <c r="B49" s="29"/>
      <c r="C49" s="25"/>
      <c r="D49" s="26"/>
      <c r="E49" s="26"/>
      <c r="F49" s="27"/>
    </row>
    <row r="50" spans="1:6" ht="267.75">
      <c r="A50" s="21" t="s">
        <v>26</v>
      </c>
      <c r="B50" s="35" t="s">
        <v>40</v>
      </c>
      <c r="C50" s="36"/>
      <c r="D50" s="36"/>
      <c r="E50" s="37"/>
      <c r="F50" s="27"/>
    </row>
    <row r="51" spans="1:6" ht="23.25" customHeight="1">
      <c r="A51" s="23"/>
      <c r="B51" s="38" t="s">
        <v>67</v>
      </c>
      <c r="C51" s="25" t="s">
        <v>10</v>
      </c>
      <c r="D51" s="26">
        <v>300</v>
      </c>
      <c r="E51" s="26"/>
      <c r="F51" s="27">
        <f t="shared" si="0"/>
        <v>0</v>
      </c>
    </row>
    <row r="52" spans="1:6">
      <c r="A52" s="23"/>
      <c r="B52" s="29"/>
      <c r="C52" s="25"/>
      <c r="D52" s="26"/>
      <c r="E52" s="26"/>
      <c r="F52" s="27"/>
    </row>
    <row r="53" spans="1:6" ht="225.75" customHeight="1">
      <c r="A53" s="21" t="s">
        <v>27</v>
      </c>
      <c r="B53" s="35" t="s">
        <v>75</v>
      </c>
      <c r="C53" s="36"/>
      <c r="D53" s="36"/>
      <c r="E53" s="37"/>
      <c r="F53" s="27"/>
    </row>
    <row r="54" spans="1:6" ht="31.5">
      <c r="A54" s="23"/>
      <c r="B54" s="38" t="s">
        <v>34</v>
      </c>
      <c r="C54" s="25" t="s">
        <v>10</v>
      </c>
      <c r="D54" s="26">
        <v>500</v>
      </c>
      <c r="E54" s="26"/>
      <c r="F54" s="27">
        <f t="shared" si="0"/>
        <v>0</v>
      </c>
    </row>
    <row r="55" spans="1:6">
      <c r="A55" s="23"/>
      <c r="B55" s="39"/>
      <c r="C55" s="36"/>
      <c r="D55" s="36"/>
      <c r="E55" s="37"/>
      <c r="F55" s="27"/>
    </row>
    <row r="56" spans="1:6" ht="79.5" customHeight="1">
      <c r="A56" s="21" t="s">
        <v>28</v>
      </c>
      <c r="B56" s="30" t="s">
        <v>30</v>
      </c>
      <c r="C56" s="23"/>
      <c r="D56" s="23"/>
      <c r="E56" s="23"/>
      <c r="F56" s="27">
        <f t="shared" si="0"/>
        <v>0</v>
      </c>
    </row>
    <row r="57" spans="1:6">
      <c r="A57" s="23"/>
      <c r="B57" s="23" t="s">
        <v>18</v>
      </c>
      <c r="C57" s="25" t="s">
        <v>19</v>
      </c>
      <c r="D57" s="26">
        <v>12</v>
      </c>
      <c r="E57" s="26"/>
      <c r="F57" s="27">
        <f t="shared" si="0"/>
        <v>0</v>
      </c>
    </row>
    <row r="58" spans="1:6">
      <c r="A58" s="23"/>
      <c r="B58" s="23" t="s">
        <v>20</v>
      </c>
      <c r="C58" s="25" t="s">
        <v>19</v>
      </c>
      <c r="D58" s="26">
        <v>1</v>
      </c>
      <c r="E58" s="26"/>
      <c r="F58" s="27">
        <f t="shared" si="0"/>
        <v>0</v>
      </c>
    </row>
    <row r="59" spans="1:6">
      <c r="A59" s="23"/>
      <c r="B59" s="23"/>
      <c r="C59" s="36"/>
      <c r="D59" s="36"/>
      <c r="E59" s="37"/>
      <c r="F59" s="27"/>
    </row>
    <row r="60" spans="1:6" ht="300.75" customHeight="1">
      <c r="A60" s="21" t="s">
        <v>68</v>
      </c>
      <c r="B60" s="30" t="s">
        <v>78</v>
      </c>
      <c r="C60" s="36"/>
      <c r="D60" s="36"/>
      <c r="E60" s="37"/>
      <c r="F60" s="27"/>
    </row>
    <row r="61" spans="1:6" ht="31.5">
      <c r="A61" s="23"/>
      <c r="B61" s="40" t="s">
        <v>42</v>
      </c>
      <c r="C61" s="25" t="s">
        <v>32</v>
      </c>
      <c r="D61" s="26">
        <v>20</v>
      </c>
      <c r="E61" s="26"/>
      <c r="F61" s="27">
        <f t="shared" si="0"/>
        <v>0</v>
      </c>
    </row>
    <row r="62" spans="1:6" ht="31.5">
      <c r="A62" s="23"/>
      <c r="B62" s="40" t="s">
        <v>41</v>
      </c>
      <c r="C62" s="25" t="s">
        <v>32</v>
      </c>
      <c r="D62" s="26">
        <v>10</v>
      </c>
      <c r="E62" s="26"/>
      <c r="F62" s="27">
        <f t="shared" si="0"/>
        <v>0</v>
      </c>
    </row>
    <row r="63" spans="1:6">
      <c r="A63" s="23"/>
      <c r="B63" s="23"/>
      <c r="C63" s="25"/>
      <c r="D63" s="26"/>
      <c r="E63" s="26"/>
      <c r="F63" s="27"/>
    </row>
    <row r="64" spans="1:6" ht="165" customHeight="1">
      <c r="A64" s="21" t="s">
        <v>69</v>
      </c>
      <c r="B64" s="30" t="s">
        <v>79</v>
      </c>
      <c r="C64" s="36"/>
      <c r="D64" s="36"/>
      <c r="E64" s="37"/>
      <c r="F64" s="27"/>
    </row>
    <row r="65" spans="1:6">
      <c r="A65" s="23"/>
      <c r="B65" s="23"/>
      <c r="C65" s="25"/>
      <c r="D65" s="26"/>
      <c r="E65" s="26"/>
      <c r="F65" s="27"/>
    </row>
    <row r="66" spans="1:6" ht="63">
      <c r="A66" s="23"/>
      <c r="B66" s="54" t="s">
        <v>43</v>
      </c>
      <c r="C66" s="41" t="s">
        <v>32</v>
      </c>
      <c r="D66" s="42">
        <v>6</v>
      </c>
      <c r="E66" s="42"/>
      <c r="F66" s="27">
        <f t="shared" si="0"/>
        <v>0</v>
      </c>
    </row>
    <row r="67" spans="1:6" s="15" customFormat="1" ht="14.25" customHeight="1">
      <c r="A67" s="22"/>
      <c r="B67" s="43"/>
      <c r="C67" s="44"/>
      <c r="D67" s="45"/>
      <c r="E67" s="45"/>
      <c r="F67" s="27"/>
    </row>
    <row r="68" spans="1:6" s="15" customFormat="1" ht="121.5" customHeight="1">
      <c r="A68" s="22"/>
      <c r="B68" s="55" t="s">
        <v>44</v>
      </c>
      <c r="C68" s="41" t="s">
        <v>32</v>
      </c>
      <c r="D68" s="42">
        <v>100</v>
      </c>
      <c r="E68" s="42"/>
      <c r="F68" s="27">
        <f t="shared" si="0"/>
        <v>0</v>
      </c>
    </row>
    <row r="69" spans="1:6" s="15" customFormat="1">
      <c r="A69" s="22"/>
      <c r="B69" s="43"/>
      <c r="C69" s="44"/>
      <c r="D69" s="45"/>
      <c r="E69" s="45"/>
      <c r="F69" s="27"/>
    </row>
    <row r="70" spans="1:6" s="15" customFormat="1" ht="163.5" customHeight="1">
      <c r="A70" s="46" t="s">
        <v>33</v>
      </c>
      <c r="B70" s="55" t="s">
        <v>80</v>
      </c>
      <c r="C70" s="44"/>
      <c r="D70" s="45"/>
      <c r="E70" s="45"/>
      <c r="F70" s="27"/>
    </row>
    <row r="71" spans="1:6" s="15" customFormat="1">
      <c r="A71" s="22"/>
      <c r="B71" s="43"/>
      <c r="C71" s="44"/>
      <c r="D71" s="45"/>
      <c r="E71" s="45"/>
      <c r="F71" s="27"/>
    </row>
    <row r="72" spans="1:6" s="15" customFormat="1" ht="63">
      <c r="A72" s="22"/>
      <c r="B72" s="43" t="s">
        <v>45</v>
      </c>
      <c r="C72" s="41" t="s">
        <v>10</v>
      </c>
      <c r="D72" s="42">
        <v>5</v>
      </c>
      <c r="E72" s="42"/>
      <c r="F72" s="27">
        <f t="shared" si="0"/>
        <v>0</v>
      </c>
    </row>
    <row r="73" spans="1:6" s="15" customFormat="1">
      <c r="A73" s="22"/>
      <c r="B73" s="43"/>
      <c r="C73" s="44"/>
      <c r="D73" s="45"/>
      <c r="E73" s="45"/>
      <c r="F73" s="27"/>
    </row>
    <row r="74" spans="1:6" s="15" customFormat="1" ht="198" customHeight="1">
      <c r="A74" s="46" t="s">
        <v>92</v>
      </c>
      <c r="B74" s="55" t="s">
        <v>81</v>
      </c>
      <c r="C74" s="44"/>
      <c r="D74" s="45"/>
      <c r="E74" s="45"/>
      <c r="F74" s="27"/>
    </row>
    <row r="75" spans="1:6" s="15" customFormat="1">
      <c r="A75" s="22"/>
      <c r="B75" s="43"/>
      <c r="C75" s="44"/>
      <c r="D75" s="45"/>
      <c r="E75" s="45"/>
      <c r="F75" s="27"/>
    </row>
    <row r="76" spans="1:6" s="15" customFormat="1" ht="94.5">
      <c r="A76" s="22"/>
      <c r="B76" s="47" t="s">
        <v>74</v>
      </c>
      <c r="C76" s="41" t="s">
        <v>19</v>
      </c>
      <c r="D76" s="42">
        <v>2</v>
      </c>
      <c r="E76" s="42"/>
      <c r="F76" s="27">
        <f t="shared" si="0"/>
        <v>0</v>
      </c>
    </row>
    <row r="77" spans="1:6" s="15" customFormat="1">
      <c r="A77" s="22"/>
      <c r="B77" s="43"/>
      <c r="C77" s="44"/>
      <c r="D77" s="45"/>
      <c r="E77" s="45"/>
      <c r="F77" s="27"/>
    </row>
    <row r="78" spans="1:6" s="15" customFormat="1" ht="83.25" customHeight="1">
      <c r="A78" s="22"/>
      <c r="B78" s="43" t="s">
        <v>70</v>
      </c>
      <c r="C78" s="41" t="s">
        <v>19</v>
      </c>
      <c r="D78" s="42">
        <v>1</v>
      </c>
      <c r="E78" s="42"/>
      <c r="F78" s="27">
        <f t="shared" si="0"/>
        <v>0</v>
      </c>
    </row>
    <row r="79" spans="1:6" s="15" customFormat="1">
      <c r="A79" s="22"/>
      <c r="B79" s="43"/>
      <c r="C79" s="44"/>
      <c r="D79" s="45"/>
      <c r="E79" s="45"/>
      <c r="F79" s="27"/>
    </row>
    <row r="80" spans="1:6" s="15" customFormat="1" ht="126">
      <c r="A80" s="22"/>
      <c r="B80" s="43" t="s">
        <v>46</v>
      </c>
      <c r="C80" s="41" t="s">
        <v>10</v>
      </c>
      <c r="D80" s="42">
        <v>30</v>
      </c>
      <c r="E80" s="42"/>
      <c r="F80" s="27">
        <f t="shared" si="0"/>
        <v>0</v>
      </c>
    </row>
    <row r="81" spans="1:7" s="15" customFormat="1">
      <c r="A81" s="22"/>
      <c r="B81" s="43"/>
      <c r="C81" s="44"/>
      <c r="D81" s="45"/>
      <c r="E81" s="45"/>
      <c r="F81" s="27"/>
    </row>
    <row r="82" spans="1:7" s="15" customFormat="1" ht="126">
      <c r="A82" s="22"/>
      <c r="B82" s="43" t="s">
        <v>47</v>
      </c>
      <c r="C82" s="41" t="s">
        <v>10</v>
      </c>
      <c r="D82" s="42">
        <v>85</v>
      </c>
      <c r="E82" s="42"/>
      <c r="F82" s="27">
        <f t="shared" si="0"/>
        <v>0</v>
      </c>
    </row>
    <row r="83" spans="1:7" s="15" customFormat="1" ht="17.25">
      <c r="A83" s="22"/>
      <c r="B83" s="48"/>
      <c r="C83" s="49"/>
      <c r="D83" s="50"/>
      <c r="E83" s="50"/>
      <c r="F83" s="27"/>
    </row>
    <row r="84" spans="1:7" s="15" customFormat="1">
      <c r="A84" s="22"/>
      <c r="B84" s="22"/>
      <c r="C84" s="49"/>
      <c r="D84" s="50"/>
      <c r="E84" s="50"/>
      <c r="F84" s="27"/>
    </row>
    <row r="85" spans="1:7" s="15" customFormat="1" ht="117" customHeight="1">
      <c r="A85" s="22" t="s">
        <v>93</v>
      </c>
      <c r="B85" s="22" t="s">
        <v>85</v>
      </c>
      <c r="C85" s="25"/>
      <c r="D85" s="26"/>
      <c r="E85" s="26"/>
      <c r="F85" s="27"/>
    </row>
    <row r="86" spans="1:7">
      <c r="A86" s="23"/>
      <c r="B86" s="23" t="s">
        <v>71</v>
      </c>
      <c r="C86" s="25" t="s">
        <v>10</v>
      </c>
      <c r="D86" s="26">
        <v>25</v>
      </c>
      <c r="E86" s="26"/>
      <c r="F86" s="27">
        <f t="shared" si="0"/>
        <v>0</v>
      </c>
    </row>
    <row r="87" spans="1:7">
      <c r="A87" s="23"/>
      <c r="B87" s="23"/>
      <c r="C87" s="25"/>
      <c r="D87" s="26"/>
      <c r="E87" s="26"/>
      <c r="F87" s="27"/>
    </row>
    <row r="88" spans="1:7" ht="155.25" customHeight="1">
      <c r="A88" s="21" t="s">
        <v>94</v>
      </c>
      <c r="B88" s="30" t="s">
        <v>83</v>
      </c>
      <c r="C88" s="25"/>
      <c r="D88" s="26"/>
      <c r="E88" s="26"/>
      <c r="F88" s="27"/>
    </row>
    <row r="89" spans="1:7" ht="30.6" customHeight="1">
      <c r="A89" s="21"/>
      <c r="B89" s="52" t="s">
        <v>76</v>
      </c>
      <c r="C89" s="25"/>
      <c r="D89" s="26"/>
      <c r="E89" s="26"/>
      <c r="F89" s="27"/>
    </row>
    <row r="90" spans="1:7" ht="19.5" customHeight="1">
      <c r="A90" s="23"/>
      <c r="B90" s="51" t="s">
        <v>48</v>
      </c>
      <c r="C90" s="25"/>
      <c r="D90" s="26"/>
      <c r="E90" s="26"/>
      <c r="F90" s="27"/>
    </row>
    <row r="91" spans="1:7" ht="18.75" customHeight="1">
      <c r="A91" s="23"/>
      <c r="B91" s="51" t="s">
        <v>49</v>
      </c>
      <c r="C91" s="25"/>
      <c r="D91" s="26"/>
      <c r="E91" s="26"/>
      <c r="F91" s="27"/>
    </row>
    <row r="92" spans="1:7" ht="31.5">
      <c r="A92" s="23"/>
      <c r="B92" s="22" t="s">
        <v>82</v>
      </c>
      <c r="C92" s="25" t="s">
        <v>10</v>
      </c>
      <c r="D92" s="26">
        <v>24</v>
      </c>
      <c r="E92" s="26"/>
      <c r="F92" s="27">
        <f>D92*E92</f>
        <v>0</v>
      </c>
    </row>
    <row r="93" spans="1:7">
      <c r="A93" s="56"/>
      <c r="B93" s="57"/>
      <c r="C93" s="58"/>
      <c r="D93" s="59"/>
      <c r="E93" s="59"/>
      <c r="F93" s="60"/>
    </row>
    <row r="94" spans="1:7">
      <c r="A94" s="56"/>
      <c r="B94" s="57"/>
      <c r="C94" s="58"/>
      <c r="D94" s="59"/>
      <c r="E94" s="59"/>
      <c r="F94" s="60"/>
    </row>
    <row r="95" spans="1:7">
      <c r="A95" s="63" t="s">
        <v>21</v>
      </c>
      <c r="B95" s="64"/>
      <c r="C95" s="65">
        <f>SUM(F19:F92)</f>
        <v>0</v>
      </c>
      <c r="D95" s="66"/>
      <c r="E95" s="66"/>
      <c r="F95" s="67"/>
      <c r="G95" s="13"/>
    </row>
    <row r="96" spans="1:7">
      <c r="A96" s="63" t="s">
        <v>22</v>
      </c>
      <c r="B96" s="64"/>
      <c r="C96" s="65">
        <f>C95*0.25</f>
        <v>0</v>
      </c>
      <c r="D96" s="66"/>
      <c r="E96" s="66"/>
      <c r="F96" s="67"/>
      <c r="G96" s="13"/>
    </row>
    <row r="97" spans="1:7">
      <c r="A97" s="63" t="s">
        <v>23</v>
      </c>
      <c r="B97" s="64"/>
      <c r="C97" s="65">
        <f>C95+C96</f>
        <v>0</v>
      </c>
      <c r="D97" s="66"/>
      <c r="E97" s="66"/>
      <c r="F97" s="67"/>
      <c r="G97" s="13"/>
    </row>
    <row r="101" spans="1:7">
      <c r="E101" s="14"/>
    </row>
    <row r="102" spans="1:7">
      <c r="E102" s="14"/>
    </row>
  </sheetData>
  <sheetProtection sheet="1" objects="1" scenarios="1"/>
  <protectedRanges>
    <protectedRange sqref="C95:F97" name="Raspon2"/>
    <protectedRange sqref="E19:F92" name="Raspon1"/>
  </protectedRanges>
  <mergeCells count="14">
    <mergeCell ref="A95:B95"/>
    <mergeCell ref="A96:B96"/>
    <mergeCell ref="A97:B97"/>
    <mergeCell ref="C95:F95"/>
    <mergeCell ref="C96:F96"/>
    <mergeCell ref="C97:F97"/>
    <mergeCell ref="B14:F14"/>
    <mergeCell ref="B8:F8"/>
    <mergeCell ref="A2:F2"/>
    <mergeCell ref="B9:F9"/>
    <mergeCell ref="B10:F10"/>
    <mergeCell ref="B11:F11"/>
    <mergeCell ref="B12:F12"/>
    <mergeCell ref="B13:F13"/>
  </mergeCells>
  <pageMargins left="0.7" right="0.7" top="0.75" bottom="0.75" header="0.3" footer="0.3"/>
  <pageSetup paperSize="9" scale="81" orientation="portrait" r:id="rId1"/>
  <rowBreaks count="6" manualBreakCount="6">
    <brk id="16" max="5" man="1"/>
    <brk id="35" max="5" man="1"/>
    <brk id="46" max="5" man="1"/>
    <brk id="58" max="5" man="1"/>
    <brk id="68" max="5" man="1"/>
    <brk id="8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Ugovoreni troškovnik</vt:lpstr>
      <vt:lpstr>'Ugovoreni troškovnik'!Print_Area</vt:lpstr>
    </vt:vector>
  </TitlesOfParts>
  <Company>Pling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Perković</cp:lastModifiedBy>
  <cp:lastPrinted>2020-06-30T15:20:21Z</cp:lastPrinted>
  <dcterms:created xsi:type="dcterms:W3CDTF">2017-07-25T05:56:12Z</dcterms:created>
  <dcterms:modified xsi:type="dcterms:W3CDTF">2020-07-06T11:14:23Z</dcterms:modified>
</cp:coreProperties>
</file>